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SIM/SIM/Narva Kirik/"/>
    </mc:Choice>
  </mc:AlternateContent>
  <xr:revisionPtr revIDLastSave="156" documentId="8_{7229F9FF-59BA-4695-A52E-25D625AB3F31}" xr6:coauthVersionLast="47" xr6:coauthVersionMax="47" xr10:uidLastSave="{65DB3B0A-4B53-4B56-98C5-B078B7766FC0}"/>
  <bookViews>
    <workbookView xWindow="-110" yWindow="-110" windowWidth="25820" windowHeight="1402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44" i="2"/>
  <c r="E43" i="2"/>
  <c r="E37" i="2"/>
  <c r="E35" i="2"/>
  <c r="E34" i="2" s="1"/>
  <c r="E32" i="2"/>
  <c r="E31" i="2" s="1"/>
  <c r="E40" i="2" s="1"/>
  <c r="E41" i="2" s="1"/>
  <c r="E45" i="2" l="1"/>
  <c r="E46" i="2" s="1"/>
  <c r="E20" i="2" l="1"/>
  <c r="E21" i="2" l="1"/>
  <c r="E22" i="2" l="1"/>
  <c r="E26" i="2" l="1"/>
  <c r="E27" i="2" s="1"/>
</calcChain>
</file>

<file path=xl/sharedStrings.xml><?xml version="1.0" encoding="utf-8"?>
<sst xmlns="http://schemas.openxmlformats.org/spreadsheetml/2006/main" count="43" uniqueCount="35">
  <si>
    <t xml:space="preserve">Lisa nr 1 käsunduslepingule nr AET-15/2025-234 </t>
  </si>
  <si>
    <t>Narva Aleksandri kiriku katus</t>
  </si>
  <si>
    <t xml:space="preserve">Tööde loetelu ja eeldatav maksumus </t>
  </si>
  <si>
    <t>Jrk
nr</t>
  </si>
  <si>
    <t>Töö nimetus - remonttööd 2025</t>
  </si>
  <si>
    <t>Eeldatav maksumus, EUR, km-ta</t>
  </si>
  <si>
    <t>Sülitite paigaldamine</t>
  </si>
  <si>
    <t>Sademeveetorudele vandalismikindlad lõpud/torud h 2 m</t>
  </si>
  <si>
    <t>Kanalisatsiooni tuulutustoru ümberehitus</t>
  </si>
  <si>
    <t>Tornikiivri ventilatsioonirestid/ lahendus</t>
  </si>
  <si>
    <t>Ventilatsiooniruumi põranda sõlm aurutihedamaks</t>
  </si>
  <si>
    <t>Nurgatornide krohvimine</t>
  </si>
  <si>
    <t>Vuukide tihendamine</t>
  </si>
  <si>
    <t>Harjatorni läbiviikude kontroll/remont</t>
  </si>
  <si>
    <t>Käiguteed, turvavarustus paigaldamine</t>
  </si>
  <si>
    <t>Tööde maksumus ilma reservita</t>
  </si>
  <si>
    <t>Tellija reserv</t>
  </si>
  <si>
    <t>Tööde maksumus koos reserviga:</t>
  </si>
  <si>
    <t>Ehitustööde riigihanke läbiviimine</t>
  </si>
  <si>
    <t>Projektijuhtimistasu ehituse ajal</t>
  </si>
  <si>
    <t>Tööde maksumus kokku km-ta</t>
  </si>
  <si>
    <t>Käibemaks*</t>
  </si>
  <si>
    <t>Tööde maksumus kokku koos km-ga</t>
  </si>
  <si>
    <t>Töö nimetus - auditi tegevused 2025-2027</t>
  </si>
  <si>
    <t xml:space="preserve">Ekspertiisi teenus vastavalt KOV ettekirjutisele perioodil 2025 (katusekatte seisundi kontroll 4 korda aastas) </t>
  </si>
  <si>
    <t xml:space="preserve">Katusekatte seisundi kontroll , 4 korda, 2225 eur/kord </t>
  </si>
  <si>
    <t>Narva Linnavalitsusele kord aastas kasutusloa saavate konstruktsioonide ülevaatuse akt</t>
  </si>
  <si>
    <t xml:space="preserve">Ekspertiisi teenus vastavalt KOV ettekirjutisele perioodil 2026 (katusekatte seisundi kontroll 4 korda aastas) </t>
  </si>
  <si>
    <t>Katuse kandetarindite korraline audit 3-aastase intervalliga 2027.aastal</t>
  </si>
  <si>
    <t>Korraline audit</t>
  </si>
  <si>
    <t>Narva Linnavalitsusele katuse kandetarindite korralise auditi ja katusekatte seisundi kontrolltegevuste kokkuvõtte hiljemalt 01.06.2027</t>
  </si>
  <si>
    <t>Tööde maksumus :</t>
  </si>
  <si>
    <t>Ekspertiisiteenuse riigihanke läbiviimine:</t>
  </si>
  <si>
    <t>Projektijuhtimistasu auditiga seotud tegevuste läbiviimisel 1420 eur/aastas</t>
  </si>
  <si>
    <t>*alates 07.2025 muutub käibemaksumäär 24%-le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</si>
</sst>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2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  <xf numFmtId="44" fontId="5" fillId="0" borderId="0" applyFont="0" applyFill="0" applyBorder="0" applyAlignment="0" applyProtection="0"/>
  </cellStyleXfs>
  <cellXfs count="90">
    <xf numFmtId="0" fontId="0" fillId="0" borderId="0" xfId="0"/>
    <xf numFmtId="0" fontId="9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/>
    <xf numFmtId="0" fontId="9" fillId="0" borderId="5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9" fillId="0" borderId="3" xfId="0" applyFont="1" applyBorder="1" applyAlignment="1">
      <alignment vertical="center" wrapText="1"/>
    </xf>
    <xf numFmtId="9" fontId="9" fillId="0" borderId="17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7" fillId="0" borderId="21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/>
    <xf numFmtId="164" fontId="7" fillId="0" borderId="0" xfId="8" applyNumberFormat="1" applyFont="1" applyAlignment="1">
      <alignment horizont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9" fontId="9" fillId="2" borderId="2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8" fillId="2" borderId="2" xfId="0" applyFont="1" applyFill="1" applyBorder="1" applyAlignment="1">
      <alignment horizontal="right" vertical="center"/>
    </xf>
    <xf numFmtId="0" fontId="9" fillId="2" borderId="31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1" fillId="3" borderId="1" xfId="0" applyFont="1" applyFill="1" applyBorder="1"/>
    <xf numFmtId="0" fontId="7" fillId="3" borderId="2" xfId="0" applyFont="1" applyFill="1" applyBorder="1" applyAlignment="1">
      <alignment horizontal="right"/>
    </xf>
    <xf numFmtId="0" fontId="1" fillId="2" borderId="32" xfId="0" applyFont="1" applyFill="1" applyBorder="1"/>
    <xf numFmtId="0" fontId="1" fillId="2" borderId="33" xfId="0" applyFont="1" applyFill="1" applyBorder="1"/>
    <xf numFmtId="0" fontId="7" fillId="2" borderId="8" xfId="0" applyFont="1" applyFill="1" applyBorder="1" applyAlignment="1">
      <alignment horizontal="right"/>
    </xf>
    <xf numFmtId="0" fontId="8" fillId="3" borderId="2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9" fontId="1" fillId="2" borderId="2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right"/>
    </xf>
    <xf numFmtId="164" fontId="9" fillId="0" borderId="23" xfId="8" applyNumberFormat="1" applyFont="1" applyBorder="1" applyAlignment="1">
      <alignment horizontal="center" vertical="center" wrapText="1"/>
    </xf>
    <xf numFmtId="164" fontId="9" fillId="0" borderId="22" xfId="8" applyNumberFormat="1" applyFont="1" applyBorder="1" applyAlignment="1">
      <alignment horizontal="center" vertical="center" wrapText="1"/>
    </xf>
    <xf numFmtId="164" fontId="8" fillId="0" borderId="23" xfId="8" applyNumberFormat="1" applyFont="1" applyBorder="1" applyAlignment="1">
      <alignment horizontal="center" vertical="center" wrapText="1"/>
    </xf>
    <xf numFmtId="164" fontId="9" fillId="0" borderId="24" xfId="8" applyNumberFormat="1" applyFont="1" applyBorder="1" applyAlignment="1">
      <alignment horizontal="center" vertical="center" wrapText="1"/>
    </xf>
    <xf numFmtId="164" fontId="8" fillId="3" borderId="15" xfId="8" applyNumberFormat="1" applyFont="1" applyFill="1" applyBorder="1" applyAlignment="1">
      <alignment horizontal="center" vertical="center" wrapText="1"/>
    </xf>
    <xf numFmtId="164" fontId="9" fillId="0" borderId="25" xfId="8" applyNumberFormat="1" applyFont="1" applyBorder="1" applyAlignment="1">
      <alignment horizontal="center" vertical="center" wrapText="1"/>
    </xf>
    <xf numFmtId="164" fontId="8" fillId="0" borderId="26" xfId="8" applyNumberFormat="1" applyFont="1" applyBorder="1" applyAlignment="1">
      <alignment horizontal="center" vertical="center" wrapText="1"/>
    </xf>
    <xf numFmtId="164" fontId="9" fillId="2" borderId="25" xfId="8" applyNumberFormat="1" applyFont="1" applyFill="1" applyBorder="1" applyAlignment="1">
      <alignment horizontal="center" vertical="center" wrapText="1"/>
    </xf>
    <xf numFmtId="164" fontId="9" fillId="2" borderId="23" xfId="8" applyNumberFormat="1" applyFont="1" applyFill="1" applyBorder="1" applyAlignment="1">
      <alignment horizontal="center" vertical="center" wrapText="1"/>
    </xf>
    <xf numFmtId="164" fontId="8" fillId="2" borderId="23" xfId="8" applyNumberFormat="1" applyFont="1" applyFill="1" applyBorder="1" applyAlignment="1">
      <alignment horizontal="center" vertical="center" wrapText="1"/>
    </xf>
    <xf numFmtId="164" fontId="8" fillId="3" borderId="23" xfId="8" applyNumberFormat="1" applyFont="1" applyFill="1" applyBorder="1" applyAlignment="1">
      <alignment horizontal="center" vertical="center" wrapText="1"/>
    </xf>
    <xf numFmtId="164" fontId="8" fillId="2" borderId="26" xfId="8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/>
    </xf>
    <xf numFmtId="0" fontId="11" fillId="0" borderId="0" xfId="0" applyFont="1"/>
    <xf numFmtId="0" fontId="9" fillId="0" borderId="32" xfId="0" applyFont="1" applyBorder="1" applyAlignment="1">
      <alignment vertical="center" wrapText="1"/>
    </xf>
    <xf numFmtId="0" fontId="1" fillId="0" borderId="2" xfId="0" applyFont="1" applyBorder="1"/>
    <xf numFmtId="0" fontId="9" fillId="0" borderId="18" xfId="0" applyFont="1" applyBorder="1" applyAlignment="1">
      <alignment horizontal="right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9" fillId="0" borderId="2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164" fontId="1" fillId="0" borderId="0" xfId="8" applyNumberFormat="1" applyFont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right"/>
    </xf>
    <xf numFmtId="0" fontId="1" fillId="3" borderId="14" xfId="0" applyFont="1" applyFill="1" applyBorder="1"/>
    <xf numFmtId="9" fontId="1" fillId="0" borderId="20" xfId="0" applyNumberFormat="1" applyFont="1" applyBorder="1" applyAlignment="1">
      <alignment horizontal="right"/>
    </xf>
    <xf numFmtId="0" fontId="1" fillId="0" borderId="8" xfId="0" applyFont="1" applyBorder="1"/>
    <xf numFmtId="4" fontId="1" fillId="0" borderId="0" xfId="0" applyNumberFormat="1" applyFont="1"/>
  </cellXfs>
  <cellStyles count="9">
    <cellStyle name="Currency" xfId="8" builtinId="4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8"/>
  <sheetViews>
    <sheetView tabSelected="1" zoomScaleNormal="100" workbookViewId="0">
      <pane ySplit="7" topLeftCell="A33" activePane="bottomLeft" state="frozen"/>
      <selection pane="bottomLeft" activeCell="C54" sqref="C54"/>
    </sheetView>
  </sheetViews>
  <sheetFormatPr defaultColWidth="9.33203125" defaultRowHeight="14.45"/>
  <cols>
    <col min="1" max="1" width="4.33203125" style="3" customWidth="1"/>
    <col min="2" max="2" width="6.83203125" style="3" customWidth="1"/>
    <col min="3" max="3" width="83" style="3" customWidth="1"/>
    <col min="4" max="4" width="16.5" style="3" customWidth="1"/>
    <col min="5" max="5" width="18.1640625" style="9" customWidth="1"/>
    <col min="6" max="10" width="9.33203125" style="3"/>
    <col min="11" max="11" width="13" style="3" customWidth="1"/>
    <col min="12" max="16384" width="9.33203125" style="3"/>
  </cols>
  <sheetData>
    <row r="1" spans="2:11">
      <c r="B1" s="75"/>
      <c r="C1" s="75"/>
      <c r="D1" s="75"/>
      <c r="E1" s="1" t="s">
        <v>0</v>
      </c>
      <c r="F1" s="75"/>
      <c r="G1" s="75"/>
      <c r="H1" s="75"/>
      <c r="I1" s="75"/>
      <c r="J1" s="75"/>
      <c r="K1" s="75"/>
    </row>
    <row r="2" spans="2:11">
      <c r="B2" s="75"/>
      <c r="C2" s="16" t="s">
        <v>1</v>
      </c>
      <c r="D2" s="75"/>
      <c r="E2" s="1"/>
      <c r="F2" s="75"/>
      <c r="G2" s="75"/>
      <c r="H2" s="75"/>
      <c r="I2" s="75"/>
      <c r="J2" s="75"/>
      <c r="K2" s="75"/>
    </row>
    <row r="4" spans="2:11">
      <c r="B4" s="72" t="s">
        <v>2</v>
      </c>
      <c r="C4" s="72"/>
      <c r="D4" s="72"/>
      <c r="E4" s="72"/>
      <c r="F4" s="75"/>
      <c r="G4" s="75"/>
      <c r="H4" s="75"/>
      <c r="I4" s="75"/>
      <c r="J4" s="75"/>
      <c r="K4" s="75"/>
    </row>
    <row r="5" spans="2:11">
      <c r="B5" s="75"/>
      <c r="C5" s="76"/>
      <c r="D5" s="76"/>
      <c r="E5" s="76"/>
      <c r="F5" s="75"/>
      <c r="G5" s="75"/>
      <c r="H5" s="75"/>
      <c r="I5" s="75"/>
      <c r="J5" s="75"/>
      <c r="K5" s="75"/>
    </row>
    <row r="6" spans="2:11" ht="15" thickBot="1">
      <c r="B6" s="2"/>
      <c r="C6" s="75"/>
      <c r="D6" s="75"/>
      <c r="E6" s="77"/>
      <c r="F6" s="75"/>
      <c r="G6" s="75"/>
      <c r="H6" s="75"/>
      <c r="I6" s="75"/>
      <c r="J6" s="75"/>
      <c r="K6" s="75"/>
    </row>
    <row r="7" spans="2:11" ht="43.5">
      <c r="B7" s="34" t="s">
        <v>3</v>
      </c>
      <c r="C7" s="73" t="s">
        <v>4</v>
      </c>
      <c r="D7" s="74"/>
      <c r="E7" s="35" t="s">
        <v>5</v>
      </c>
      <c r="F7" s="75"/>
      <c r="G7" s="75"/>
      <c r="H7" s="75"/>
      <c r="I7" s="75"/>
      <c r="J7" s="75"/>
      <c r="K7" s="75"/>
    </row>
    <row r="8" spans="2:11">
      <c r="B8" s="15">
        <v>1</v>
      </c>
      <c r="C8" s="78" t="s">
        <v>6</v>
      </c>
      <c r="D8" s="79"/>
      <c r="E8" s="41">
        <v>1400</v>
      </c>
      <c r="F8" s="75"/>
      <c r="G8" s="75"/>
      <c r="H8" s="75"/>
      <c r="I8" s="75"/>
      <c r="J8" s="75"/>
      <c r="K8" s="75"/>
    </row>
    <row r="9" spans="2:11">
      <c r="B9" s="15">
        <v>2</v>
      </c>
      <c r="C9" s="78" t="s">
        <v>7</v>
      </c>
      <c r="D9" s="79"/>
      <c r="E9" s="41">
        <v>2100</v>
      </c>
      <c r="F9" s="75"/>
      <c r="G9" s="75"/>
      <c r="H9" s="75"/>
      <c r="I9" s="75"/>
      <c r="J9" s="75"/>
      <c r="K9" s="75"/>
    </row>
    <row r="10" spans="2:11">
      <c r="B10" s="15">
        <v>3</v>
      </c>
      <c r="C10" s="78" t="s">
        <v>8</v>
      </c>
      <c r="D10" s="79"/>
      <c r="E10" s="41">
        <v>1400</v>
      </c>
      <c r="F10" s="75"/>
      <c r="G10" s="75"/>
      <c r="H10" s="75"/>
      <c r="I10" s="75"/>
      <c r="J10" s="75"/>
      <c r="K10" s="75"/>
    </row>
    <row r="11" spans="2:11">
      <c r="B11" s="15">
        <v>4</v>
      </c>
      <c r="C11" s="78" t="s">
        <v>9</v>
      </c>
      <c r="D11" s="79"/>
      <c r="E11" s="41">
        <v>3678</v>
      </c>
      <c r="F11" s="75"/>
      <c r="G11" s="75"/>
      <c r="H11" s="75"/>
      <c r="I11" s="75"/>
      <c r="J11" s="75"/>
      <c r="K11" s="75"/>
    </row>
    <row r="12" spans="2:11">
      <c r="B12" s="15">
        <v>5</v>
      </c>
      <c r="C12" s="78" t="s">
        <v>10</v>
      </c>
      <c r="D12" s="79"/>
      <c r="E12" s="41">
        <v>1500</v>
      </c>
      <c r="F12" s="75"/>
      <c r="G12" s="75"/>
      <c r="H12" s="75"/>
      <c r="I12" s="75"/>
      <c r="J12" s="75"/>
      <c r="K12" s="75"/>
    </row>
    <row r="13" spans="2:11">
      <c r="B13" s="15">
        <v>6</v>
      </c>
      <c r="C13" s="78" t="s">
        <v>11</v>
      </c>
      <c r="D13" s="79"/>
      <c r="E13" s="41">
        <v>7600</v>
      </c>
      <c r="F13" s="75"/>
      <c r="G13" s="75"/>
      <c r="H13" s="75"/>
      <c r="I13" s="75"/>
      <c r="J13" s="75"/>
      <c r="K13" s="75"/>
    </row>
    <row r="14" spans="2:11">
      <c r="B14" s="15">
        <v>7</v>
      </c>
      <c r="C14" s="78" t="s">
        <v>12</v>
      </c>
      <c r="D14" s="79"/>
      <c r="E14" s="41">
        <v>2250</v>
      </c>
      <c r="F14" s="75"/>
      <c r="G14" s="75"/>
      <c r="H14" s="80"/>
      <c r="I14" s="75"/>
      <c r="J14" s="75"/>
      <c r="K14" s="75"/>
    </row>
    <row r="15" spans="2:11">
      <c r="B15" s="15">
        <v>8</v>
      </c>
      <c r="C15" s="78" t="s">
        <v>13</v>
      </c>
      <c r="D15" s="79"/>
      <c r="E15" s="41">
        <v>1900</v>
      </c>
      <c r="F15" s="75"/>
      <c r="G15" s="75"/>
      <c r="H15" s="80"/>
      <c r="I15" s="75"/>
      <c r="J15" s="75"/>
      <c r="K15" s="75"/>
    </row>
    <row r="16" spans="2:11">
      <c r="B16" s="15">
        <v>9</v>
      </c>
      <c r="C16" s="78" t="s">
        <v>14</v>
      </c>
      <c r="D16" s="79"/>
      <c r="E16" s="41">
        <v>6800</v>
      </c>
      <c r="F16" s="75"/>
      <c r="G16" s="75"/>
      <c r="H16" s="75"/>
      <c r="I16" s="16"/>
      <c r="J16" s="75"/>
      <c r="K16" s="77"/>
    </row>
    <row r="17" spans="2:11">
      <c r="B17" s="15"/>
      <c r="C17" s="81"/>
      <c r="D17" s="82"/>
      <c r="E17" s="41"/>
      <c r="F17" s="75"/>
      <c r="G17" s="75"/>
      <c r="H17" s="75"/>
      <c r="I17" s="75"/>
      <c r="J17" s="75"/>
      <c r="K17" s="83"/>
    </row>
    <row r="18" spans="2:11">
      <c r="B18" s="15"/>
      <c r="C18" s="81"/>
      <c r="D18" s="82"/>
      <c r="E18" s="41"/>
      <c r="F18" s="75"/>
      <c r="G18" s="75"/>
      <c r="H18" s="75"/>
      <c r="I18" s="75"/>
      <c r="J18" s="75"/>
      <c r="K18" s="83"/>
    </row>
    <row r="19" spans="2:11" ht="15" thickBot="1">
      <c r="B19" s="15"/>
      <c r="C19" s="81"/>
      <c r="D19" s="82"/>
      <c r="E19" s="41"/>
      <c r="F19" s="75"/>
      <c r="G19" s="75"/>
      <c r="H19" s="75"/>
      <c r="I19" s="16"/>
      <c r="J19" s="16"/>
      <c r="K19" s="17"/>
    </row>
    <row r="20" spans="2:11">
      <c r="B20" s="11"/>
      <c r="C20" s="84"/>
      <c r="D20" s="85" t="s">
        <v>15</v>
      </c>
      <c r="E20" s="42">
        <f>SUM(E8:E17)</f>
        <v>28628</v>
      </c>
      <c r="F20" s="75"/>
      <c r="G20" s="75"/>
      <c r="H20" s="75"/>
      <c r="I20" s="75"/>
      <c r="J20" s="75"/>
      <c r="K20" s="77"/>
    </row>
    <row r="21" spans="2:11" ht="15" customHeight="1">
      <c r="B21" s="4"/>
      <c r="C21" s="5" t="s">
        <v>16</v>
      </c>
      <c r="D21" s="12">
        <v>0.15</v>
      </c>
      <c r="E21" s="41">
        <f>E20*D21</f>
        <v>4294.2</v>
      </c>
      <c r="F21" s="75"/>
      <c r="G21" s="75"/>
      <c r="H21" s="75"/>
      <c r="I21" s="75"/>
      <c r="J21" s="75"/>
      <c r="K21" s="75"/>
    </row>
    <row r="22" spans="2:11" ht="15" customHeight="1">
      <c r="B22" s="4"/>
      <c r="C22" s="10"/>
      <c r="D22" s="13" t="s">
        <v>17</v>
      </c>
      <c r="E22" s="43">
        <f>E20+E21</f>
        <v>32922.199999999997</v>
      </c>
      <c r="F22" s="75"/>
      <c r="G22" s="75"/>
      <c r="H22" s="75"/>
      <c r="I22" s="75"/>
      <c r="J22" s="75"/>
      <c r="K22" s="75"/>
    </row>
    <row r="23" spans="2:11" ht="15" customHeight="1">
      <c r="B23" s="6"/>
      <c r="C23" s="56"/>
      <c r="D23" s="57" t="s">
        <v>18</v>
      </c>
      <c r="E23" s="44">
        <v>1500</v>
      </c>
      <c r="F23" s="75"/>
      <c r="G23" s="75"/>
      <c r="H23" s="75"/>
      <c r="I23" s="75"/>
      <c r="J23" s="75"/>
      <c r="K23" s="75"/>
    </row>
    <row r="24" spans="2:11" ht="15" thickBot="1">
      <c r="B24" s="55"/>
      <c r="C24" s="75"/>
      <c r="D24" s="40" t="s">
        <v>19</v>
      </c>
      <c r="E24" s="44">
        <v>3400</v>
      </c>
      <c r="F24" s="75"/>
      <c r="G24" s="75"/>
      <c r="H24" s="75"/>
      <c r="I24" s="75"/>
      <c r="J24" s="75"/>
      <c r="K24" s="75"/>
    </row>
    <row r="25" spans="2:11" ht="15" thickBot="1">
      <c r="B25" s="36"/>
      <c r="C25" s="86"/>
      <c r="D25" s="37" t="s">
        <v>20</v>
      </c>
      <c r="E25" s="45">
        <f>E22+E24+E23</f>
        <v>37822.199999999997</v>
      </c>
      <c r="F25" s="75"/>
      <c r="G25" s="75"/>
      <c r="H25" s="75"/>
      <c r="I25" s="75"/>
      <c r="J25" s="75"/>
      <c r="K25" s="75"/>
    </row>
    <row r="26" spans="2:11">
      <c r="B26" s="7"/>
      <c r="C26" s="53" t="s">
        <v>21</v>
      </c>
      <c r="D26" s="87">
        <v>0.22</v>
      </c>
      <c r="E26" s="46">
        <f>D26*E25</f>
        <v>8320.884</v>
      </c>
      <c r="F26" s="75"/>
      <c r="G26" s="75"/>
      <c r="H26" s="75"/>
      <c r="I26" s="75"/>
      <c r="J26" s="75"/>
      <c r="K26" s="75"/>
    </row>
    <row r="27" spans="2:11" ht="15" thickBot="1">
      <c r="B27" s="8"/>
      <c r="C27" s="88"/>
      <c r="D27" s="14" t="s">
        <v>22</v>
      </c>
      <c r="E27" s="47">
        <f>E25+E26</f>
        <v>46143.083999999995</v>
      </c>
      <c r="F27" s="75"/>
      <c r="G27" s="75"/>
      <c r="H27" s="75"/>
      <c r="I27" s="75"/>
      <c r="J27" s="75"/>
      <c r="K27" s="75"/>
    </row>
    <row r="29" spans="2:11" ht="15" thickBot="1">
      <c r="B29" s="75"/>
      <c r="C29" s="75"/>
      <c r="D29" s="75"/>
      <c r="E29" s="77"/>
      <c r="F29" s="75"/>
      <c r="G29" s="75"/>
      <c r="H29" s="89"/>
      <c r="I29" s="75"/>
      <c r="J29" s="75"/>
      <c r="K29" s="75"/>
    </row>
    <row r="30" spans="2:11" ht="44.1" thickBot="1">
      <c r="B30" s="32" t="s">
        <v>3</v>
      </c>
      <c r="C30" s="58" t="s">
        <v>23</v>
      </c>
      <c r="D30" s="59"/>
      <c r="E30" s="33" t="s">
        <v>5</v>
      </c>
      <c r="F30" s="75"/>
      <c r="G30" s="75"/>
      <c r="H30" s="75"/>
      <c r="I30" s="75"/>
      <c r="J30" s="75"/>
      <c r="K30" s="75"/>
    </row>
    <row r="31" spans="2:11" ht="28.35" customHeight="1">
      <c r="B31" s="18">
        <v>1</v>
      </c>
      <c r="C31" s="60" t="s">
        <v>24</v>
      </c>
      <c r="D31" s="61"/>
      <c r="E31" s="48">
        <f>SUM(E32:E33)</f>
        <v>9400</v>
      </c>
      <c r="F31" s="75"/>
      <c r="G31" s="75"/>
      <c r="H31" s="75"/>
      <c r="I31" s="75"/>
      <c r="J31" s="75"/>
      <c r="K31" s="75"/>
    </row>
    <row r="32" spans="2:11">
      <c r="B32" s="18"/>
      <c r="C32" s="60" t="s">
        <v>25</v>
      </c>
      <c r="D32" s="61"/>
      <c r="E32" s="48">
        <f>2225*4</f>
        <v>8900</v>
      </c>
      <c r="F32" s="75"/>
      <c r="G32" s="75"/>
      <c r="H32" s="75"/>
      <c r="I32" s="75"/>
      <c r="J32" s="75"/>
      <c r="K32" s="75"/>
    </row>
    <row r="33" spans="2:5" ht="28.35" customHeight="1">
      <c r="B33" s="18"/>
      <c r="C33" s="60" t="s">
        <v>26</v>
      </c>
      <c r="D33" s="61"/>
      <c r="E33" s="48">
        <v>500</v>
      </c>
    </row>
    <row r="34" spans="2:5" ht="28.7" customHeight="1">
      <c r="B34" s="19">
        <v>2</v>
      </c>
      <c r="C34" s="62" t="s">
        <v>27</v>
      </c>
      <c r="D34" s="63"/>
      <c r="E34" s="48">
        <f>SUM(E35:E36)</f>
        <v>9400</v>
      </c>
    </row>
    <row r="35" spans="2:5">
      <c r="B35" s="19"/>
      <c r="C35" s="60" t="s">
        <v>25</v>
      </c>
      <c r="D35" s="61"/>
      <c r="E35" s="48">
        <f>2225*4</f>
        <v>8900</v>
      </c>
    </row>
    <row r="36" spans="2:5" ht="28.7" customHeight="1">
      <c r="B36" s="19"/>
      <c r="C36" s="60" t="s">
        <v>26</v>
      </c>
      <c r="D36" s="61"/>
      <c r="E36" s="48">
        <v>500</v>
      </c>
    </row>
    <row r="37" spans="2:5">
      <c r="B37" s="19">
        <v>3</v>
      </c>
      <c r="C37" s="64" t="s">
        <v>28</v>
      </c>
      <c r="D37" s="65"/>
      <c r="E37" s="48">
        <f>SUM(E38:E39)</f>
        <v>9600</v>
      </c>
    </row>
    <row r="38" spans="2:5">
      <c r="B38" s="19"/>
      <c r="C38" s="68" t="s">
        <v>29</v>
      </c>
      <c r="D38" s="69"/>
      <c r="E38" s="46">
        <v>8500</v>
      </c>
    </row>
    <row r="39" spans="2:5" ht="27.6" customHeight="1">
      <c r="B39" s="19"/>
      <c r="C39" s="70" t="s">
        <v>30</v>
      </c>
      <c r="D39" s="71"/>
      <c r="E39" s="46">
        <v>1100</v>
      </c>
    </row>
    <row r="40" spans="2:5">
      <c r="B40" s="20"/>
      <c r="C40" s="21" t="s">
        <v>16</v>
      </c>
      <c r="D40" s="22">
        <v>0</v>
      </c>
      <c r="E40" s="49">
        <f>(E31+E34+E37)*D40</f>
        <v>0</v>
      </c>
    </row>
    <row r="41" spans="2:5">
      <c r="B41" s="20"/>
      <c r="C41" s="23"/>
      <c r="D41" s="24" t="s">
        <v>31</v>
      </c>
      <c r="E41" s="50">
        <f>E31+E34+E37+E40</f>
        <v>28400</v>
      </c>
    </row>
    <row r="42" spans="2:5">
      <c r="B42" s="20"/>
      <c r="C42" s="66" t="s">
        <v>32</v>
      </c>
      <c r="D42" s="67"/>
      <c r="E42" s="49">
        <v>2500</v>
      </c>
    </row>
    <row r="43" spans="2:5">
      <c r="B43" s="25"/>
      <c r="C43" s="38"/>
      <c r="D43" s="39" t="s">
        <v>33</v>
      </c>
      <c r="E43" s="49">
        <f>1420*3</f>
        <v>4260</v>
      </c>
    </row>
    <row r="44" spans="2:5">
      <c r="B44" s="26"/>
      <c r="C44" s="27"/>
      <c r="D44" s="28" t="s">
        <v>20</v>
      </c>
      <c r="E44" s="51">
        <f>E41+E43+E42</f>
        <v>35160</v>
      </c>
    </row>
    <row r="45" spans="2:5">
      <c r="B45" s="25"/>
      <c r="C45" s="38" t="s">
        <v>21</v>
      </c>
      <c r="D45" s="39">
        <v>0.22</v>
      </c>
      <c r="E45" s="49">
        <f>D45*E44</f>
        <v>7735.2</v>
      </c>
    </row>
    <row r="46" spans="2:5" ht="15" thickBot="1">
      <c r="B46" s="29"/>
      <c r="C46" s="30"/>
      <c r="D46" s="31" t="s">
        <v>22</v>
      </c>
      <c r="E46" s="52">
        <f>E44+E45</f>
        <v>42895.199999999997</v>
      </c>
    </row>
    <row r="47" spans="2:5">
      <c r="B47" s="54" t="s">
        <v>34</v>
      </c>
      <c r="C47" s="75"/>
      <c r="D47" s="75"/>
      <c r="E47" s="77"/>
    </row>
    <row r="48" spans="2:5">
      <c r="B48" s="75"/>
      <c r="C48" s="75"/>
      <c r="D48" s="75"/>
      <c r="E48" s="77"/>
    </row>
  </sheetData>
  <mergeCells count="26">
    <mergeCell ref="C19:D19"/>
    <mergeCell ref="C18:D18"/>
    <mergeCell ref="B4:E4"/>
    <mergeCell ref="C5:E5"/>
    <mergeCell ref="C8:D8"/>
    <mergeCell ref="C9:D9"/>
    <mergeCell ref="C11:D11"/>
    <mergeCell ref="C10:D10"/>
    <mergeCell ref="C17:D17"/>
    <mergeCell ref="C16:D16"/>
    <mergeCell ref="C7:D7"/>
    <mergeCell ref="C12:D12"/>
    <mergeCell ref="C13:D13"/>
    <mergeCell ref="C14:D14"/>
    <mergeCell ref="C15:D15"/>
    <mergeCell ref="C30:D30"/>
    <mergeCell ref="C31:D31"/>
    <mergeCell ref="C34:D34"/>
    <mergeCell ref="C37:D37"/>
    <mergeCell ref="C42:D42"/>
    <mergeCell ref="C32:D32"/>
    <mergeCell ref="C33:D33"/>
    <mergeCell ref="C35:D35"/>
    <mergeCell ref="C36:D36"/>
    <mergeCell ref="C38:D38"/>
    <mergeCell ref="C39:D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4160751f9817517c828fd37fc67db627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4ac532cdcc268523620b50669d65ea99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5F25KTUSNP4X-205032580-163851</_dlc_DocId>
    <_dlc_DocIdUrl xmlns="d65e48b5-f38d-431e-9b4f-47403bf4583f">
      <Url>https://rkas.sharepoint.com/Kliendisuhted/_layouts/15/DocIdRedir.aspx?ID=5F25KTUSNP4X-205032580-163851</Url>
      <Description>5F25KTUSNP4X-205032580-163851</Description>
    </_dlc_DocIdUrl>
  </documentManagement>
</p:properties>
</file>

<file path=customXml/itemProps1.xml><?xml version="1.0" encoding="utf-8"?>
<ds:datastoreItem xmlns:ds="http://schemas.openxmlformats.org/officeDocument/2006/customXml" ds:itemID="{D54FAFB2-1E2D-4765-BC7D-BA2DD3A27B0B}"/>
</file>

<file path=customXml/itemProps2.xml><?xml version="1.0" encoding="utf-8"?>
<ds:datastoreItem xmlns:ds="http://schemas.openxmlformats.org/officeDocument/2006/customXml" ds:itemID="{4A4DFE98-C64D-455F-B931-4C1C49D87E8B}"/>
</file>

<file path=customXml/itemProps3.xml><?xml version="1.0" encoding="utf-8"?>
<ds:datastoreItem xmlns:ds="http://schemas.openxmlformats.org/officeDocument/2006/customXml" ds:itemID="{745C0997-8AA0-48EB-964E-C4DDC86DF3EB}"/>
</file>

<file path=customXml/itemProps4.xml><?xml version="1.0" encoding="utf-8"?>
<ds:datastoreItem xmlns:ds="http://schemas.openxmlformats.org/officeDocument/2006/customXml" ds:itemID="{EEB4FCB1-C731-4AAD-B447-C7C6BAD8B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Riigi Kinnisvara 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Marek Moldau</cp:lastModifiedBy>
  <cp:revision/>
  <dcterms:created xsi:type="dcterms:W3CDTF">2016-11-01T06:43:12Z</dcterms:created>
  <dcterms:modified xsi:type="dcterms:W3CDTF">2025-04-22T08:47:04Z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9e2df7ef-1408-4267-b4ff-899987b69ae9</vt:lpwstr>
  </property>
</Properties>
</file>